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DECONTAT" sheetId="1" r:id="rId1"/>
  </sheets>
  <definedNames/>
  <calcPr fullCalcOnLoad="1"/>
</workbook>
</file>

<file path=xl/sharedStrings.xml><?xml version="1.0" encoding="utf-8"?>
<sst xmlns="http://schemas.openxmlformats.org/spreadsheetml/2006/main" count="83" uniqueCount="45">
  <si>
    <t xml:space="preserve">SPITALUL JUDETEAN DE URGENTA CALARASI  </t>
  </si>
  <si>
    <t>SPITALUL MUNICIPAL OLTENITA</t>
  </si>
  <si>
    <t>SPITALUL DE PSIH.SAPUNARI</t>
  </si>
  <si>
    <t>Nr. crt</t>
  </si>
  <si>
    <t>Unitate sanitara</t>
  </si>
  <si>
    <t xml:space="preserve">SPITALUL DE PNEUMOFTIZIOLOGIE CALARASI  </t>
  </si>
  <si>
    <t xml:space="preserve">SPITALUL ORASENESC LEHLIU </t>
  </si>
  <si>
    <t>Numar contract</t>
  </si>
  <si>
    <t>total</t>
  </si>
  <si>
    <t>LEI</t>
  </si>
  <si>
    <t>PENTRU SERVICII MEDICALE SPITALICESTI</t>
  </si>
  <si>
    <t>IANUARIE</t>
  </si>
  <si>
    <t>FEBRUARIE</t>
  </si>
  <si>
    <t>MARTIE</t>
  </si>
  <si>
    <t>APRILIE</t>
  </si>
  <si>
    <t>TOTAL DIN CARE:</t>
  </si>
  <si>
    <t>MAI</t>
  </si>
  <si>
    <t>IUNIE</t>
  </si>
  <si>
    <t>IULIE</t>
  </si>
  <si>
    <t>AUGUST</t>
  </si>
  <si>
    <t>SEPTEMBRIE</t>
  </si>
  <si>
    <t>OCTOMBRIE</t>
  </si>
  <si>
    <t>NOIEMBRIE</t>
  </si>
  <si>
    <t>DECEMBRIE</t>
  </si>
  <si>
    <t>PENTRU SERVICII MEDICALE SPITALICESTI -SPITALIZARE DE ZI</t>
  </si>
  <si>
    <t>SC ALPHA MEDICAL INVEST SRL</t>
  </si>
  <si>
    <t>SC BROTAC MEDICAL CENTER SRL</t>
  </si>
  <si>
    <t>TOTAL</t>
  </si>
  <si>
    <t>TOTAL VALOARE DECONTATA  2016 DIN CARE:</t>
  </si>
  <si>
    <t xml:space="preserve">          SITUATIA  VALORILOR DECONTATE  PENTRU ANUL 2017  CU UNITATILE SANITARE </t>
  </si>
  <si>
    <t xml:space="preserve">          SITUATIA  VALORILOR DECONTATE   PENTRU ANUL 2017  CU UNITATILE SANITARE </t>
  </si>
  <si>
    <t>151/2016</t>
  </si>
  <si>
    <t>149/2016</t>
  </si>
  <si>
    <t>160/2016</t>
  </si>
  <si>
    <t>175/2016</t>
  </si>
  <si>
    <t>161/2016</t>
  </si>
  <si>
    <t>167/2016</t>
  </si>
  <si>
    <t>184/2016</t>
  </si>
  <si>
    <t xml:space="preserve">          SITUATIA  VALORILOR DECONTATE   PENTRU ANUL 2017 CU UNITATILE SANITARE </t>
  </si>
  <si>
    <t xml:space="preserve">                                                                                                         CONFORM OUG 7/2017</t>
  </si>
  <si>
    <t>151.2/2017</t>
  </si>
  <si>
    <t>149.2/2017</t>
  </si>
  <si>
    <t>160.2/2017</t>
  </si>
  <si>
    <t>175.2/2017</t>
  </si>
  <si>
    <t>161.2/2017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</si>
</sst>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[$-418]d\ mmmm\ yyyy"/>
    <numFmt numFmtId="171" formatCode="00000"/>
  </numFmts>
  <fonts count="10">
    <font>
      <sz val="10"/>
      <name val="Arial"/>
      <family val="0"/>
    </font>
    <font>
      <sz val="10"/>
      <name val="Tahoma"/>
      <family val="2"/>
    </font>
    <font>
      <b/>
      <sz val="14"/>
      <name val="Tahoma"/>
      <family val="2"/>
    </font>
    <font>
      <b/>
      <sz val="12"/>
      <name val="Tahoma"/>
      <family val="2"/>
    </font>
    <font>
      <b/>
      <sz val="10"/>
      <name val="Tahoma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3" fillId="0" borderId="3" xfId="0" applyFont="1" applyFill="1" applyBorder="1" applyAlignment="1">
      <alignment wrapText="1"/>
    </xf>
    <xf numFmtId="4" fontId="0" fillId="0" borderId="0" xfId="0" applyNumberFormat="1" applyFont="1" applyAlignment="1">
      <alignment/>
    </xf>
    <xf numFmtId="0" fontId="0" fillId="0" borderId="0" xfId="0" applyAlignment="1">
      <alignment horizontal="right"/>
    </xf>
    <xf numFmtId="4" fontId="0" fillId="0" borderId="0" xfId="0" applyNumberFormat="1" applyAlignment="1">
      <alignment/>
    </xf>
    <xf numFmtId="0" fontId="3" fillId="0" borderId="4" xfId="0" applyFont="1" applyBorder="1" applyAlignment="1">
      <alignment wrapText="1"/>
    </xf>
    <xf numFmtId="0" fontId="1" fillId="0" borderId="0" xfId="0" applyFont="1" applyAlignment="1">
      <alignment horizontal="right"/>
    </xf>
    <xf numFmtId="0" fontId="3" fillId="0" borderId="5" xfId="0" applyFont="1" applyBorder="1" applyAlignment="1">
      <alignment wrapText="1"/>
    </xf>
    <xf numFmtId="4" fontId="5" fillId="0" borderId="6" xfId="0" applyNumberFormat="1" applyFont="1" applyBorder="1" applyAlignment="1">
      <alignment/>
    </xf>
    <xf numFmtId="4" fontId="7" fillId="0" borderId="3" xfId="0" applyNumberFormat="1" applyFont="1" applyBorder="1" applyAlignment="1">
      <alignment/>
    </xf>
    <xf numFmtId="0" fontId="6" fillId="0" borderId="2" xfId="0" applyFont="1" applyBorder="1" applyAlignment="1">
      <alignment horizontal="center"/>
    </xf>
    <xf numFmtId="0" fontId="3" fillId="0" borderId="7" xfId="0" applyFont="1" applyBorder="1" applyAlignment="1">
      <alignment wrapText="1"/>
    </xf>
    <xf numFmtId="4" fontId="5" fillId="0" borderId="8" xfId="0" applyNumberFormat="1" applyFont="1" applyBorder="1" applyAlignment="1">
      <alignment/>
    </xf>
    <xf numFmtId="4" fontId="7" fillId="0" borderId="7" xfId="0" applyNumberFormat="1" applyFont="1" applyBorder="1" applyAlignment="1">
      <alignment/>
    </xf>
    <xf numFmtId="4" fontId="7" fillId="0" borderId="9" xfId="0" applyNumberFormat="1" applyFont="1" applyBorder="1" applyAlignment="1">
      <alignment/>
    </xf>
    <xf numFmtId="0" fontId="3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4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5" xfId="0" applyFont="1" applyFill="1" applyBorder="1" applyAlignment="1">
      <alignment wrapText="1"/>
    </xf>
    <xf numFmtId="0" fontId="3" fillId="0" borderId="16" xfId="0" applyFont="1" applyBorder="1" applyAlignment="1">
      <alignment wrapText="1"/>
    </xf>
    <xf numFmtId="0" fontId="5" fillId="0" borderId="17" xfId="0" applyFont="1" applyBorder="1" applyAlignment="1">
      <alignment/>
    </xf>
    <xf numFmtId="0" fontId="0" fillId="0" borderId="18" xfId="0" applyFont="1" applyBorder="1" applyAlignment="1">
      <alignment/>
    </xf>
    <xf numFmtId="4" fontId="5" fillId="0" borderId="18" xfId="0" applyNumberFormat="1" applyFont="1" applyBorder="1" applyAlignment="1">
      <alignment/>
    </xf>
    <xf numFmtId="4" fontId="5" fillId="0" borderId="19" xfId="0" applyNumberFormat="1" applyFont="1" applyBorder="1" applyAlignment="1">
      <alignment/>
    </xf>
    <xf numFmtId="0" fontId="0" fillId="0" borderId="20" xfId="0" applyFont="1" applyBorder="1" applyAlignment="1">
      <alignment/>
    </xf>
    <xf numFmtId="4" fontId="3" fillId="0" borderId="5" xfId="0" applyNumberFormat="1" applyFont="1" applyBorder="1" applyAlignment="1">
      <alignment/>
    </xf>
    <xf numFmtId="4" fontId="7" fillId="0" borderId="8" xfId="0" applyNumberFormat="1" applyFont="1" applyBorder="1" applyAlignment="1">
      <alignment/>
    </xf>
    <xf numFmtId="4" fontId="7" fillId="0" borderId="21" xfId="0" applyNumberFormat="1" applyFont="1" applyBorder="1" applyAlignment="1">
      <alignment/>
    </xf>
    <xf numFmtId="0" fontId="4" fillId="0" borderId="22" xfId="0" applyFont="1" applyBorder="1" applyAlignment="1">
      <alignment wrapText="1"/>
    </xf>
    <xf numFmtId="0" fontId="6" fillId="0" borderId="5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24" xfId="0" applyFont="1" applyBorder="1" applyAlignment="1">
      <alignment/>
    </xf>
    <xf numFmtId="4" fontId="7" fillId="0" borderId="3" xfId="0" applyNumberFormat="1" applyFont="1" applyBorder="1" applyAlignment="1">
      <alignment/>
    </xf>
    <xf numFmtId="4" fontId="3" fillId="0" borderId="25" xfId="0" applyNumberFormat="1" applyFont="1" applyBorder="1" applyAlignment="1">
      <alignment/>
    </xf>
    <xf numFmtId="4" fontId="3" fillId="0" borderId="3" xfId="0" applyNumberFormat="1" applyFont="1" applyBorder="1" applyAlignment="1">
      <alignment/>
    </xf>
    <xf numFmtId="4" fontId="3" fillId="0" borderId="26" xfId="0" applyNumberFormat="1" applyFont="1" applyBorder="1" applyAlignment="1">
      <alignment/>
    </xf>
    <xf numFmtId="0" fontId="3" fillId="0" borderId="27" xfId="0" applyFont="1" applyBorder="1" applyAlignment="1">
      <alignment wrapText="1"/>
    </xf>
    <xf numFmtId="0" fontId="3" fillId="0" borderId="28" xfId="0" applyFont="1" applyBorder="1" applyAlignment="1">
      <alignment wrapText="1"/>
    </xf>
    <xf numFmtId="0" fontId="3" fillId="0" borderId="25" xfId="0" applyFont="1" applyBorder="1" applyAlignment="1">
      <alignment wrapText="1"/>
    </xf>
    <xf numFmtId="0" fontId="6" fillId="0" borderId="28" xfId="0" applyFont="1" applyBorder="1" applyAlignment="1">
      <alignment horizontal="center"/>
    </xf>
    <xf numFmtId="0" fontId="6" fillId="0" borderId="25" xfId="0" applyFont="1" applyBorder="1" applyAlignment="1">
      <alignment/>
    </xf>
    <xf numFmtId="0" fontId="6" fillId="0" borderId="29" xfId="0" applyFont="1" applyBorder="1" applyAlignment="1">
      <alignment/>
    </xf>
    <xf numFmtId="0" fontId="6" fillId="0" borderId="28" xfId="0" applyFont="1" applyBorder="1" applyAlignment="1">
      <alignment/>
    </xf>
    <xf numFmtId="4" fontId="7" fillId="0" borderId="7" xfId="0" applyNumberFormat="1" applyFont="1" applyBorder="1" applyAlignment="1">
      <alignment/>
    </xf>
    <xf numFmtId="4" fontId="7" fillId="0" borderId="30" xfId="0" applyNumberFormat="1" applyFont="1" applyBorder="1" applyAlignment="1">
      <alignment/>
    </xf>
    <xf numFmtId="4" fontId="7" fillId="0" borderId="9" xfId="0" applyNumberFormat="1" applyFont="1" applyBorder="1" applyAlignment="1">
      <alignment/>
    </xf>
    <xf numFmtId="0" fontId="0" fillId="0" borderId="3" xfId="0" applyFont="1" applyBorder="1" applyAlignment="1">
      <alignment/>
    </xf>
    <xf numFmtId="0" fontId="5" fillId="0" borderId="3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/>
    </xf>
    <xf numFmtId="4" fontId="3" fillId="0" borderId="0" xfId="0" applyNumberFormat="1" applyFont="1" applyBorder="1" applyAlignment="1">
      <alignment/>
    </xf>
    <xf numFmtId="4" fontId="7" fillId="0" borderId="0" xfId="0" applyNumberFormat="1" applyFont="1" applyBorder="1" applyAlignment="1">
      <alignment/>
    </xf>
    <xf numFmtId="0" fontId="2" fillId="0" borderId="0" xfId="0" applyFont="1" applyAlignment="1">
      <alignment horizontal="center"/>
    </xf>
    <xf numFmtId="4" fontId="5" fillId="0" borderId="25" xfId="0" applyNumberFormat="1" applyFont="1" applyBorder="1" applyAlignment="1">
      <alignment/>
    </xf>
    <xf numFmtId="4" fontId="7" fillId="0" borderId="4" xfId="0" applyNumberFormat="1" applyFont="1" applyBorder="1" applyAlignment="1">
      <alignment/>
    </xf>
    <xf numFmtId="4" fontId="7" fillId="0" borderId="31" xfId="0" applyNumberFormat="1" applyFont="1" applyBorder="1" applyAlignment="1">
      <alignment/>
    </xf>
    <xf numFmtId="4" fontId="7" fillId="0" borderId="32" xfId="0" applyNumberFormat="1" applyFont="1" applyBorder="1" applyAlignment="1">
      <alignment/>
    </xf>
    <xf numFmtId="0" fontId="4" fillId="0" borderId="3" xfId="0" applyFont="1" applyFill="1" applyBorder="1" applyAlignment="1">
      <alignment wrapText="1"/>
    </xf>
    <xf numFmtId="0" fontId="0" fillId="0" borderId="3" xfId="0" applyBorder="1" applyAlignment="1">
      <alignment/>
    </xf>
    <xf numFmtId="0" fontId="5" fillId="0" borderId="3" xfId="0" applyFont="1" applyBorder="1" applyAlignment="1">
      <alignment horizontal="center"/>
    </xf>
    <xf numFmtId="4" fontId="5" fillId="0" borderId="3" xfId="0" applyNumberFormat="1" applyFont="1" applyBorder="1" applyAlignment="1">
      <alignment/>
    </xf>
    <xf numFmtId="0" fontId="6" fillId="0" borderId="3" xfId="0" applyFont="1" applyBorder="1" applyAlignment="1">
      <alignment/>
    </xf>
    <xf numFmtId="0" fontId="6" fillId="0" borderId="33" xfId="0" applyFont="1" applyBorder="1" applyAlignment="1">
      <alignment/>
    </xf>
    <xf numFmtId="0" fontId="6" fillId="0" borderId="34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56"/>
  <sheetViews>
    <sheetView tabSelected="1" zoomScale="80" zoomScaleNormal="80" workbookViewId="0" topLeftCell="F34">
      <selection activeCell="N52" sqref="N52"/>
    </sheetView>
  </sheetViews>
  <sheetFormatPr defaultColWidth="9.140625" defaultRowHeight="12.75"/>
  <cols>
    <col min="1" max="1" width="4.28125" style="0" customWidth="1"/>
    <col min="2" max="2" width="27.421875" style="0" customWidth="1"/>
    <col min="3" max="3" width="14.57421875" style="0" customWidth="1"/>
    <col min="4" max="4" width="18.8515625" style="0" customWidth="1"/>
    <col min="5" max="5" width="15.57421875" style="0" customWidth="1"/>
    <col min="6" max="7" width="14.7109375" style="0" customWidth="1"/>
    <col min="8" max="8" width="15.140625" style="0" customWidth="1"/>
    <col min="9" max="9" width="14.57421875" style="0" customWidth="1"/>
    <col min="10" max="10" width="15.421875" style="0" customWidth="1"/>
    <col min="11" max="11" width="14.57421875" style="0" customWidth="1"/>
    <col min="12" max="12" width="15.00390625" style="0" customWidth="1"/>
    <col min="13" max="13" width="14.28125" style="0" customWidth="1"/>
    <col min="14" max="14" width="14.57421875" style="0" customWidth="1"/>
    <col min="15" max="15" width="15.00390625" style="0" customWidth="1"/>
    <col min="16" max="16" width="14.28125" style="0" customWidth="1"/>
  </cols>
  <sheetData>
    <row r="2" spans="1:4" ht="18">
      <c r="A2" s="2"/>
      <c r="B2" s="3" t="s">
        <v>29</v>
      </c>
      <c r="C2" s="3"/>
      <c r="D2" s="2"/>
    </row>
    <row r="3" spans="1:4" ht="9.75" customHeight="1">
      <c r="A3" s="2"/>
      <c r="B3" s="3"/>
      <c r="C3" s="3"/>
      <c r="D3" s="2"/>
    </row>
    <row r="4" spans="1:4" ht="18">
      <c r="A4" s="2"/>
      <c r="B4" s="3"/>
      <c r="C4" s="3" t="s">
        <v>10</v>
      </c>
      <c r="D4" s="2"/>
    </row>
    <row r="5" spans="1:4" ht="18">
      <c r="A5" s="2"/>
      <c r="B5" s="3"/>
      <c r="C5" s="2"/>
      <c r="D5" s="2"/>
    </row>
    <row r="6" spans="1:4" ht="13.5" thickBot="1">
      <c r="A6" s="2"/>
      <c r="B6" s="2"/>
      <c r="C6" s="2"/>
      <c r="D6" s="12" t="s">
        <v>9</v>
      </c>
    </row>
    <row r="7" spans="1:16" ht="78.75" customHeight="1" thickBot="1">
      <c r="A7" s="4" t="s">
        <v>3</v>
      </c>
      <c r="B7" s="46" t="s">
        <v>4</v>
      </c>
      <c r="C7" s="47" t="s">
        <v>7</v>
      </c>
      <c r="D7" s="48" t="s">
        <v>28</v>
      </c>
      <c r="E7" s="49" t="s">
        <v>11</v>
      </c>
      <c r="F7" s="49" t="s">
        <v>12</v>
      </c>
      <c r="G7" s="49" t="s">
        <v>13</v>
      </c>
      <c r="H7" s="50" t="s">
        <v>14</v>
      </c>
      <c r="I7" s="51" t="s">
        <v>16</v>
      </c>
      <c r="J7" s="52" t="s">
        <v>17</v>
      </c>
      <c r="K7" s="52" t="s">
        <v>18</v>
      </c>
      <c r="L7" s="52" t="s">
        <v>19</v>
      </c>
      <c r="M7" s="52" t="s">
        <v>20</v>
      </c>
      <c r="N7" s="52" t="s">
        <v>21</v>
      </c>
      <c r="O7" s="50" t="s">
        <v>22</v>
      </c>
      <c r="P7" s="41" t="s">
        <v>23</v>
      </c>
    </row>
    <row r="8" spans="1:16" ht="45">
      <c r="A8" s="22">
        <v>1</v>
      </c>
      <c r="B8" s="25" t="s">
        <v>0</v>
      </c>
      <c r="C8" s="17" t="s">
        <v>31</v>
      </c>
      <c r="D8" s="43">
        <f>E8+F8+G8+H8+I8+J8+K8+L8+M8+N8+O8+P8</f>
        <v>30293486.36</v>
      </c>
      <c r="E8" s="19">
        <v>2858706.1</v>
      </c>
      <c r="F8" s="19">
        <v>2881418.79</v>
      </c>
      <c r="G8" s="19">
        <v>2881479.21</v>
      </c>
      <c r="H8" s="35">
        <v>2789528.18</v>
      </c>
      <c r="I8" s="35">
        <v>3280801.85</v>
      </c>
      <c r="J8" s="35">
        <v>3127531.97</v>
      </c>
      <c r="K8" s="35">
        <v>3148636.14</v>
      </c>
      <c r="L8" s="35">
        <v>3249041.81</v>
      </c>
      <c r="M8" s="35">
        <v>2840859.7</v>
      </c>
      <c r="N8" s="35">
        <v>3235482.61</v>
      </c>
      <c r="O8" s="53"/>
      <c r="P8" s="54"/>
    </row>
    <row r="9" spans="1:16" ht="51" customHeight="1">
      <c r="A9" s="23">
        <v>2</v>
      </c>
      <c r="B9" s="26" t="s">
        <v>1</v>
      </c>
      <c r="C9" s="6" t="s">
        <v>32</v>
      </c>
      <c r="D9" s="44">
        <f>E9+F9+G9+H9+I9+J9+K9+L9+M9+N9+O9+P9</f>
        <v>8137722.88</v>
      </c>
      <c r="E9" s="15">
        <v>745131.49</v>
      </c>
      <c r="F9" s="15">
        <v>764116.83</v>
      </c>
      <c r="G9" s="15">
        <v>771913.81</v>
      </c>
      <c r="H9" s="36">
        <v>803468.56</v>
      </c>
      <c r="I9" s="36">
        <v>843051.71</v>
      </c>
      <c r="J9" s="36">
        <v>841788.4</v>
      </c>
      <c r="K9" s="36">
        <v>841912.12</v>
      </c>
      <c r="L9" s="36">
        <v>843151.86</v>
      </c>
      <c r="M9" s="36">
        <v>829781.97</v>
      </c>
      <c r="N9" s="36">
        <v>853406.13</v>
      </c>
      <c r="O9" s="42"/>
      <c r="P9" s="55"/>
    </row>
    <row r="10" spans="1:16" ht="30">
      <c r="A10" s="23">
        <v>3</v>
      </c>
      <c r="B10" s="26" t="s">
        <v>6</v>
      </c>
      <c r="C10" s="6" t="s">
        <v>33</v>
      </c>
      <c r="D10" s="45">
        <f>E10+F10+G10+H10+I10+J10+K10+L10+M10+N10+O10+P10</f>
        <v>4970440.109999999</v>
      </c>
      <c r="E10" s="15">
        <v>439746.86</v>
      </c>
      <c r="F10" s="15">
        <v>469927.83</v>
      </c>
      <c r="G10" s="15">
        <v>492721.16</v>
      </c>
      <c r="H10" s="36">
        <v>515313.36</v>
      </c>
      <c r="I10" s="36">
        <v>524298.19</v>
      </c>
      <c r="J10" s="36">
        <v>484739.86</v>
      </c>
      <c r="K10" s="36">
        <v>478229.62</v>
      </c>
      <c r="L10" s="36">
        <v>505522.76</v>
      </c>
      <c r="M10" s="36">
        <v>512537.13</v>
      </c>
      <c r="N10" s="36">
        <v>547403.34</v>
      </c>
      <c r="O10" s="42"/>
      <c r="P10" s="55"/>
    </row>
    <row r="11" spans="1:16" ht="40.5" customHeight="1">
      <c r="A11" s="23">
        <v>4</v>
      </c>
      <c r="B11" s="27" t="s">
        <v>2</v>
      </c>
      <c r="C11" s="7" t="s">
        <v>34</v>
      </c>
      <c r="D11" s="44">
        <f>E11+F11+G11+H11+I11+J11+K11+L11+M11+N11+O11+P11</f>
        <v>5194459.073</v>
      </c>
      <c r="E11" s="15">
        <v>423674.27</v>
      </c>
      <c r="F11" s="15">
        <v>490662.343</v>
      </c>
      <c r="G11" s="15">
        <v>490212.03</v>
      </c>
      <c r="H11" s="36">
        <v>507244.57</v>
      </c>
      <c r="I11" s="36">
        <v>559203.62</v>
      </c>
      <c r="J11" s="36">
        <v>550378.65</v>
      </c>
      <c r="K11" s="36">
        <v>531749.1</v>
      </c>
      <c r="L11" s="36">
        <v>542952.69</v>
      </c>
      <c r="M11" s="36">
        <v>547878.89</v>
      </c>
      <c r="N11" s="36">
        <v>550502.91</v>
      </c>
      <c r="O11" s="42"/>
      <c r="P11" s="55"/>
    </row>
    <row r="12" spans="1:16" ht="52.5" customHeight="1" thickBot="1">
      <c r="A12" s="24">
        <v>5</v>
      </c>
      <c r="B12" s="28" t="s">
        <v>5</v>
      </c>
      <c r="C12" s="11" t="s">
        <v>35</v>
      </c>
      <c r="D12" s="44">
        <f>E12+F12+G12+H12+I12+J12+K12+L12+M12+N12+O12+P12</f>
        <v>4732215.55</v>
      </c>
      <c r="E12" s="15">
        <v>474993.6</v>
      </c>
      <c r="F12" s="15">
        <v>484669.8</v>
      </c>
      <c r="G12" s="15">
        <v>483840.24</v>
      </c>
      <c r="H12" s="15">
        <v>418397.98</v>
      </c>
      <c r="I12" s="15">
        <v>510850.58</v>
      </c>
      <c r="J12" s="15">
        <v>438479.14</v>
      </c>
      <c r="K12" s="15">
        <v>459466.61</v>
      </c>
      <c r="L12" s="15">
        <v>506882.24</v>
      </c>
      <c r="M12" s="15">
        <v>453261.25</v>
      </c>
      <c r="N12" s="15">
        <v>501374.11</v>
      </c>
      <c r="O12" s="42"/>
      <c r="P12" s="42"/>
    </row>
    <row r="13" spans="1:16" ht="32.25" customHeight="1" thickBot="1">
      <c r="A13" s="33"/>
      <c r="B13" s="29" t="s">
        <v>8</v>
      </c>
      <c r="C13" s="30"/>
      <c r="D13" s="34">
        <f aca="true" t="shared" si="0" ref="D13:I13">SUM(D8:D12)</f>
        <v>53328323.973</v>
      </c>
      <c r="E13" s="31">
        <f t="shared" si="0"/>
        <v>4942252.319999999</v>
      </c>
      <c r="F13" s="31">
        <f t="shared" si="0"/>
        <v>5090795.593</v>
      </c>
      <c r="G13" s="31">
        <f t="shared" si="0"/>
        <v>5120166.45</v>
      </c>
      <c r="H13" s="14">
        <f t="shared" si="0"/>
        <v>5033952.65</v>
      </c>
      <c r="I13" s="14">
        <f t="shared" si="0"/>
        <v>5718205.95</v>
      </c>
      <c r="J13" s="31">
        <f aca="true" t="shared" si="1" ref="J13:P13">SUM(J8:J12)</f>
        <v>5442918.0200000005</v>
      </c>
      <c r="K13" s="31">
        <f t="shared" si="1"/>
        <v>5459993.59</v>
      </c>
      <c r="L13" s="31">
        <f t="shared" si="1"/>
        <v>5647551.359999999</v>
      </c>
      <c r="M13" s="31">
        <f t="shared" si="1"/>
        <v>5184318.9399999995</v>
      </c>
      <c r="N13" s="31">
        <f t="shared" si="1"/>
        <v>5688169.100000001</v>
      </c>
      <c r="O13" s="31">
        <f t="shared" si="1"/>
        <v>0</v>
      </c>
      <c r="P13" s="32">
        <f t="shared" si="1"/>
        <v>0</v>
      </c>
    </row>
    <row r="14" spans="1:4" ht="12.75">
      <c r="A14" s="1"/>
      <c r="B14" s="1"/>
      <c r="C14" s="1"/>
      <c r="D14" s="8"/>
    </row>
    <row r="15" spans="1:4" ht="12.75">
      <c r="A15" s="1"/>
      <c r="B15" s="1"/>
      <c r="C15" s="1"/>
      <c r="D15" s="8"/>
    </row>
    <row r="16" spans="1:4" ht="18">
      <c r="A16" s="1"/>
      <c r="B16" s="3" t="s">
        <v>30</v>
      </c>
      <c r="C16" s="1"/>
      <c r="D16" s="8"/>
    </row>
    <row r="17" spans="1:4" ht="12.75">
      <c r="A17" s="1"/>
      <c r="B17" s="1"/>
      <c r="C17" s="1"/>
      <c r="D17" s="8"/>
    </row>
    <row r="18" spans="1:4" ht="18">
      <c r="A18" s="1"/>
      <c r="B18" s="1"/>
      <c r="C18" s="3" t="s">
        <v>24</v>
      </c>
      <c r="D18" s="8"/>
    </row>
    <row r="19" spans="1:4" ht="13.5" thickBot="1">
      <c r="A19" s="1"/>
      <c r="B19" s="1"/>
      <c r="C19" s="1"/>
      <c r="D19" s="8"/>
    </row>
    <row r="20" spans="1:16" ht="75.75" thickBot="1">
      <c r="A20" s="4" t="s">
        <v>3</v>
      </c>
      <c r="B20" s="46" t="s">
        <v>4</v>
      </c>
      <c r="C20" s="47" t="s">
        <v>7</v>
      </c>
      <c r="D20" s="48" t="s">
        <v>28</v>
      </c>
      <c r="E20" s="49" t="s">
        <v>11</v>
      </c>
      <c r="F20" s="49" t="s">
        <v>12</v>
      </c>
      <c r="G20" s="49" t="s">
        <v>13</v>
      </c>
      <c r="H20" s="50" t="s">
        <v>14</v>
      </c>
      <c r="I20" s="51" t="s">
        <v>16</v>
      </c>
      <c r="J20" s="52" t="s">
        <v>17</v>
      </c>
      <c r="K20" s="52" t="s">
        <v>18</v>
      </c>
      <c r="L20" s="52" t="s">
        <v>19</v>
      </c>
      <c r="M20" s="52" t="s">
        <v>20</v>
      </c>
      <c r="N20" s="52" t="s">
        <v>21</v>
      </c>
      <c r="O20" s="50" t="s">
        <v>22</v>
      </c>
      <c r="P20" s="41" t="s">
        <v>23</v>
      </c>
    </row>
    <row r="21" spans="1:16" ht="30">
      <c r="A21" s="22">
        <v>1</v>
      </c>
      <c r="B21" s="25" t="s">
        <v>25</v>
      </c>
      <c r="C21" s="17" t="s">
        <v>36</v>
      </c>
      <c r="D21" s="43">
        <f>E21+F21+G21+H21+I21+J21+K21+L21+M21+N21+O21+P21</f>
        <v>1755796</v>
      </c>
      <c r="E21" s="19">
        <v>133590</v>
      </c>
      <c r="F21" s="19">
        <v>133690</v>
      </c>
      <c r="G21" s="19">
        <v>133670</v>
      </c>
      <c r="H21" s="19">
        <v>162704</v>
      </c>
      <c r="I21" s="19">
        <v>199052</v>
      </c>
      <c r="J21" s="35">
        <v>187231</v>
      </c>
      <c r="K21" s="35">
        <v>198966</v>
      </c>
      <c r="L21" s="35">
        <v>198983</v>
      </c>
      <c r="M21" s="35">
        <v>194444</v>
      </c>
      <c r="N21" s="35">
        <v>213466</v>
      </c>
      <c r="O21" s="53"/>
      <c r="P21" s="54"/>
    </row>
    <row r="22" spans="1:16" ht="30">
      <c r="A22" s="23">
        <v>2</v>
      </c>
      <c r="B22" s="26" t="s">
        <v>26</v>
      </c>
      <c r="C22" s="6" t="s">
        <v>37</v>
      </c>
      <c r="D22" s="44">
        <f>E22+F22+G22+H22+I22+J22+K22+L22+M22+N22+O22+P22</f>
        <v>1582071.92</v>
      </c>
      <c r="E22" s="15">
        <v>83976.86</v>
      </c>
      <c r="F22" s="15">
        <v>83943.74</v>
      </c>
      <c r="G22" s="15">
        <v>83943.47</v>
      </c>
      <c r="H22" s="15">
        <v>400250</v>
      </c>
      <c r="I22" s="15">
        <v>155355.4</v>
      </c>
      <c r="J22" s="15">
        <v>155371.55</v>
      </c>
      <c r="K22" s="36">
        <v>155308.85</v>
      </c>
      <c r="L22" s="36">
        <v>155196.75</v>
      </c>
      <c r="M22" s="36">
        <v>155445.65</v>
      </c>
      <c r="N22" s="36">
        <v>153279.65</v>
      </c>
      <c r="O22" s="42"/>
      <c r="P22" s="55"/>
    </row>
    <row r="23" spans="1:16" ht="15.75">
      <c r="A23" s="56"/>
      <c r="B23" s="57" t="s">
        <v>27</v>
      </c>
      <c r="C23" s="56"/>
      <c r="D23" s="44">
        <f>D22+D21</f>
        <v>3337867.92</v>
      </c>
      <c r="E23" s="70">
        <f>E22+E21</f>
        <v>217566.86</v>
      </c>
      <c r="F23" s="70">
        <f aca="true" t="shared" si="2" ref="F23:P23">F22+F21</f>
        <v>217633.74</v>
      </c>
      <c r="G23" s="70">
        <f t="shared" si="2"/>
        <v>217613.47</v>
      </c>
      <c r="H23" s="70">
        <f t="shared" si="2"/>
        <v>562954</v>
      </c>
      <c r="I23" s="70">
        <f t="shared" si="2"/>
        <v>354407.4</v>
      </c>
      <c r="J23" s="70">
        <f t="shared" si="2"/>
        <v>342602.55</v>
      </c>
      <c r="K23" s="70">
        <f t="shared" si="2"/>
        <v>354274.85</v>
      </c>
      <c r="L23" s="70">
        <f t="shared" si="2"/>
        <v>354179.75</v>
      </c>
      <c r="M23" s="70">
        <f t="shared" si="2"/>
        <v>349889.65</v>
      </c>
      <c r="N23" s="70">
        <f t="shared" si="2"/>
        <v>366745.65</v>
      </c>
      <c r="O23" s="70">
        <f t="shared" si="2"/>
        <v>0</v>
      </c>
      <c r="P23" s="70">
        <f t="shared" si="2"/>
        <v>0</v>
      </c>
    </row>
    <row r="24" spans="1:16" ht="15.75">
      <c r="A24" s="58"/>
      <c r="B24" s="59"/>
      <c r="C24" s="58"/>
      <c r="D24" s="60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</row>
    <row r="25" spans="1:16" ht="15.75">
      <c r="A25" s="58"/>
      <c r="B25" s="59"/>
      <c r="C25" s="58"/>
      <c r="D25" s="60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</row>
    <row r="26" spans="1:16" ht="15.75">
      <c r="A26" s="58"/>
      <c r="B26" s="59"/>
      <c r="C26" s="58"/>
      <c r="D26" s="60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</row>
    <row r="27" spans="1:16" ht="15.75">
      <c r="A27" s="58"/>
      <c r="B27" s="59"/>
      <c r="C27" s="58"/>
      <c r="D27" s="60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</row>
    <row r="28" spans="1:16" ht="15.75">
      <c r="A28" s="58"/>
      <c r="B28" s="59"/>
      <c r="C28" s="58"/>
      <c r="D28" s="60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</row>
    <row r="29" spans="1:16" ht="15.75">
      <c r="A29" s="58"/>
      <c r="B29" s="59"/>
      <c r="C29" s="58"/>
      <c r="D29" s="60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</row>
    <row r="30" spans="1:16" ht="15.75">
      <c r="A30" s="58"/>
      <c r="B30" s="59"/>
      <c r="C30" s="58"/>
      <c r="D30" s="60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</row>
    <row r="31" spans="1:16" ht="15.75">
      <c r="A31" s="58"/>
      <c r="B31" s="59"/>
      <c r="C31" s="58"/>
      <c r="D31" s="60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</row>
    <row r="32" spans="1:16" ht="15.75">
      <c r="A32" s="58"/>
      <c r="B32" s="59"/>
      <c r="C32" s="58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</row>
    <row r="33" spans="1:16" ht="15.75">
      <c r="A33" s="58"/>
      <c r="B33" s="59"/>
      <c r="C33" s="58"/>
      <c r="D33" s="60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</row>
    <row r="34" spans="1:16" ht="15.75">
      <c r="A34" s="58"/>
      <c r="B34" s="59"/>
      <c r="C34" s="58"/>
      <c r="D34" s="60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</row>
    <row r="35" spans="1:16" ht="15.75">
      <c r="A35" s="58"/>
      <c r="B35" s="59"/>
      <c r="C35" s="58"/>
      <c r="D35" s="60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</row>
    <row r="36" spans="1:16" ht="15.75">
      <c r="A36" s="58"/>
      <c r="B36" s="59"/>
      <c r="C36" s="58"/>
      <c r="D36" s="60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</row>
    <row r="37" spans="1:16" ht="15.75">
      <c r="A37" s="58"/>
      <c r="B37" s="59"/>
      <c r="C37" s="58"/>
      <c r="D37" s="60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</row>
    <row r="38" spans="1:4" ht="12.75">
      <c r="A38" s="1"/>
      <c r="B38" s="1"/>
      <c r="C38" s="1"/>
      <c r="D38" s="1"/>
    </row>
    <row r="39" spans="1:4" ht="12.75">
      <c r="A39" s="1"/>
      <c r="B39" s="1"/>
      <c r="C39" s="1"/>
      <c r="D39" s="8"/>
    </row>
    <row r="40" spans="1:4" ht="18">
      <c r="A40" s="1"/>
      <c r="B40" s="3" t="s">
        <v>38</v>
      </c>
      <c r="C40" s="1"/>
      <c r="D40" s="1"/>
    </row>
    <row r="41" spans="1:4" ht="10.5" customHeight="1">
      <c r="A41" s="1"/>
      <c r="B41" s="3"/>
      <c r="C41" s="1"/>
      <c r="D41" s="1"/>
    </row>
    <row r="42" spans="1:2" ht="18">
      <c r="A42" s="3"/>
      <c r="B42" s="62" t="s">
        <v>39</v>
      </c>
    </row>
    <row r="43" spans="2:4" ht="18">
      <c r="B43" s="3"/>
      <c r="D43" s="10"/>
    </row>
    <row r="45" ht="13.5" thickBot="1">
      <c r="D45" s="9" t="s">
        <v>9</v>
      </c>
    </row>
    <row r="46" spans="1:16" ht="50.25" customHeight="1" thickBot="1">
      <c r="A46" s="4" t="s">
        <v>3</v>
      </c>
      <c r="B46" s="21" t="s">
        <v>4</v>
      </c>
      <c r="C46" s="5" t="s">
        <v>7</v>
      </c>
      <c r="D46" s="13" t="s">
        <v>15</v>
      </c>
      <c r="E46" s="16" t="s">
        <v>11</v>
      </c>
      <c r="F46" s="16" t="s">
        <v>12</v>
      </c>
      <c r="G46" s="16" t="s">
        <v>13</v>
      </c>
      <c r="H46" s="50" t="s">
        <v>14</v>
      </c>
      <c r="I46" s="73" t="s">
        <v>16</v>
      </c>
      <c r="J46" s="72" t="s">
        <v>17</v>
      </c>
      <c r="K46" s="39" t="s">
        <v>18</v>
      </c>
      <c r="L46" s="39" t="s">
        <v>19</v>
      </c>
      <c r="M46" s="39" t="s">
        <v>20</v>
      </c>
      <c r="N46" s="39" t="s">
        <v>21</v>
      </c>
      <c r="O46" s="38" t="s">
        <v>22</v>
      </c>
      <c r="P46" s="40" t="s">
        <v>23</v>
      </c>
    </row>
    <row r="47" spans="1:16" ht="46.5" thickBot="1">
      <c r="A47" s="37">
        <v>1</v>
      </c>
      <c r="B47" s="25" t="s">
        <v>0</v>
      </c>
      <c r="C47" s="17" t="s">
        <v>40</v>
      </c>
      <c r="D47" s="18"/>
      <c r="E47" s="19">
        <v>0</v>
      </c>
      <c r="F47" s="19">
        <v>0</v>
      </c>
      <c r="G47" s="19">
        <v>0</v>
      </c>
      <c r="H47" s="19">
        <v>0</v>
      </c>
      <c r="I47" s="19">
        <v>0</v>
      </c>
      <c r="J47" s="19">
        <v>0</v>
      </c>
      <c r="K47" s="19">
        <v>1503275</v>
      </c>
      <c r="L47" s="19">
        <v>1503275</v>
      </c>
      <c r="M47" s="19">
        <v>1503275</v>
      </c>
      <c r="N47" s="19">
        <v>1503275</v>
      </c>
      <c r="O47" s="19"/>
      <c r="P47" s="19"/>
    </row>
    <row r="48" spans="1:16" ht="46.5" thickBot="1">
      <c r="A48" s="23">
        <v>2</v>
      </c>
      <c r="B48" s="26" t="s">
        <v>1</v>
      </c>
      <c r="C48" s="6" t="s">
        <v>41</v>
      </c>
      <c r="D48" s="18"/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15">
        <v>591970</v>
      </c>
      <c r="L48" s="15">
        <v>591860</v>
      </c>
      <c r="M48" s="15">
        <f>591860+33000</f>
        <v>624860</v>
      </c>
      <c r="N48" s="15">
        <v>591970</v>
      </c>
      <c r="O48" s="15"/>
      <c r="P48" s="15"/>
    </row>
    <row r="49" spans="1:16" ht="31.5" thickBot="1">
      <c r="A49" s="23">
        <v>3</v>
      </c>
      <c r="B49" s="26" t="s">
        <v>6</v>
      </c>
      <c r="C49" s="6" t="s">
        <v>42</v>
      </c>
      <c r="D49" s="18"/>
      <c r="E49" s="15">
        <v>0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15">
        <v>253850</v>
      </c>
      <c r="L49" s="15">
        <v>252530</v>
      </c>
      <c r="M49" s="15">
        <v>249760</v>
      </c>
      <c r="N49" s="15">
        <v>241620</v>
      </c>
      <c r="O49" s="36"/>
      <c r="P49" s="20"/>
    </row>
    <row r="50" spans="1:16" ht="31.5" thickBot="1">
      <c r="A50" s="24">
        <v>4</v>
      </c>
      <c r="B50" s="27" t="s">
        <v>2</v>
      </c>
      <c r="C50" s="7" t="s">
        <v>43</v>
      </c>
      <c r="D50" s="63"/>
      <c r="E50" s="64">
        <v>0</v>
      </c>
      <c r="F50" s="64">
        <v>0</v>
      </c>
      <c r="G50" s="64">
        <v>0</v>
      </c>
      <c r="H50" s="64">
        <v>0</v>
      </c>
      <c r="I50" s="64">
        <v>0</v>
      </c>
      <c r="J50" s="64">
        <v>0</v>
      </c>
      <c r="K50" s="64">
        <v>288080</v>
      </c>
      <c r="L50" s="64">
        <v>291350</v>
      </c>
      <c r="M50" s="64">
        <v>287130</v>
      </c>
      <c r="N50" s="64">
        <v>288050</v>
      </c>
      <c r="O50" s="65"/>
      <c r="P50" s="66">
        <v>0</v>
      </c>
    </row>
    <row r="51" spans="1:16" ht="45.75">
      <c r="A51" s="67">
        <v>5</v>
      </c>
      <c r="B51" s="28" t="s">
        <v>5</v>
      </c>
      <c r="C51" s="11" t="s">
        <v>44</v>
      </c>
      <c r="D51" s="63"/>
      <c r="E51" s="42">
        <v>0</v>
      </c>
      <c r="F51" s="42">
        <v>0</v>
      </c>
      <c r="G51" s="42">
        <v>0</v>
      </c>
      <c r="H51" s="42">
        <v>0</v>
      </c>
      <c r="I51" s="42">
        <v>0</v>
      </c>
      <c r="J51" s="42">
        <v>0</v>
      </c>
      <c r="K51" s="42">
        <v>244560</v>
      </c>
      <c r="L51" s="42">
        <v>247720</v>
      </c>
      <c r="M51" s="42">
        <v>240540</v>
      </c>
      <c r="N51" s="42">
        <v>239560</v>
      </c>
      <c r="O51" s="42"/>
      <c r="P51" s="42"/>
    </row>
    <row r="52" spans="1:16" ht="15.75">
      <c r="A52" s="68"/>
      <c r="B52" s="69" t="s">
        <v>27</v>
      </c>
      <c r="C52" s="71"/>
      <c r="D52" s="71"/>
      <c r="E52" s="70">
        <f>E47+E48+E49+E50+E51</f>
        <v>0</v>
      </c>
      <c r="F52" s="70">
        <f aca="true" t="shared" si="3" ref="F52:P52">F47+F48+F49+F50+F51</f>
        <v>0</v>
      </c>
      <c r="G52" s="70">
        <f t="shared" si="3"/>
        <v>0</v>
      </c>
      <c r="H52" s="70">
        <f t="shared" si="3"/>
        <v>0</v>
      </c>
      <c r="I52" s="70">
        <f t="shared" si="3"/>
        <v>0</v>
      </c>
      <c r="J52" s="70">
        <f t="shared" si="3"/>
        <v>0</v>
      </c>
      <c r="K52" s="70">
        <f t="shared" si="3"/>
        <v>2881735</v>
      </c>
      <c r="L52" s="70">
        <f t="shared" si="3"/>
        <v>2886735</v>
      </c>
      <c r="M52" s="70">
        <f t="shared" si="3"/>
        <v>2905565</v>
      </c>
      <c r="N52" s="70">
        <f t="shared" si="3"/>
        <v>2864475</v>
      </c>
      <c r="O52" s="70">
        <f t="shared" si="3"/>
        <v>0</v>
      </c>
      <c r="P52" s="70">
        <f t="shared" si="3"/>
        <v>0</v>
      </c>
    </row>
    <row r="54" ht="12.75">
      <c r="D54" s="10"/>
    </row>
    <row r="56" ht="12.75">
      <c r="D56" s="10"/>
    </row>
  </sheetData>
  <printOptions/>
  <pageMargins left="0.35433070866141736" right="0" top="0.5905511811023623" bottom="0.3937007874015748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</dc:creator>
  <cp:keywords/>
  <dc:description/>
  <cp:lastModifiedBy>user1</cp:lastModifiedBy>
  <cp:lastPrinted>2015-06-22T12:18:55Z</cp:lastPrinted>
  <dcterms:created xsi:type="dcterms:W3CDTF">2006-08-21T12:16:09Z</dcterms:created>
  <dcterms:modified xsi:type="dcterms:W3CDTF">2017-11-23T08:17:22Z</dcterms:modified>
  <cp:category/>
  <cp:version/>
  <cp:contentType/>
  <cp:contentStatus/>
</cp:coreProperties>
</file>